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8930C81E-7A14-4068-B784-1DC5F79295DE}" xr6:coauthVersionLast="45" xr6:coauthVersionMax="45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5" i="1"/>
  <c r="H12" i="1"/>
  <c r="E44" i="1"/>
  <c r="E43" i="1"/>
  <c r="H43" i="1" s="1"/>
  <c r="E42" i="1"/>
  <c r="H42" i="1" s="1"/>
  <c r="E41" i="1"/>
  <c r="E38" i="1"/>
  <c r="E37" i="1"/>
  <c r="H37" i="1" s="1"/>
  <c r="E36" i="1"/>
  <c r="H36" i="1" s="1"/>
  <c r="E35" i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E11" i="1"/>
  <c r="H11" i="1" s="1"/>
  <c r="G29" i="1"/>
  <c r="F29" i="1"/>
  <c r="D29" i="1"/>
  <c r="C29" i="1"/>
  <c r="G20" i="1"/>
  <c r="F20" i="1"/>
  <c r="D20" i="1"/>
  <c r="C20" i="1"/>
  <c r="E20" i="1" s="1"/>
  <c r="G40" i="1"/>
  <c r="F40" i="1"/>
  <c r="D40" i="1"/>
  <c r="C40" i="1"/>
  <c r="G10" i="1"/>
  <c r="F10" i="1"/>
  <c r="D10" i="1"/>
  <c r="C10" i="1"/>
  <c r="C46" i="1" s="1"/>
  <c r="H20" i="1" l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<sst xmlns="http://schemas.openxmlformats.org/spreadsheetml/2006/main" count="47" uniqueCount="47">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</sst>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91" zoomScaleNormal="91" workbookViewId="0">
      <selection activeCell="B2" sqref="B2:H4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1268819837.22</v>
      </c>
      <c r="D10" s="17">
        <f>SUM(D11:D18)</f>
        <v>262668464.46000001</v>
      </c>
      <c r="E10" s="17">
        <f t="shared" ref="E10:E18" si="0">C10+D10</f>
        <v>1531488301.6800001</v>
      </c>
      <c r="F10" s="17">
        <f>SUM(F11:F18)</f>
        <v>1247448004.72</v>
      </c>
      <c r="G10" s="17">
        <f>SUM(G11:G18)</f>
        <v>1201959555.8400002</v>
      </c>
      <c r="H10" s="17">
        <f t="shared" ref="H10:H18" si="1">E10-F10</f>
        <v>284040296.96000004</v>
      </c>
    </row>
    <row r="11" spans="2:11" x14ac:dyDescent="0.25">
      <c r="B11" s="12" t="s">
        <v>14</v>
      </c>
      <c r="C11" s="15">
        <v>56577137.909999996</v>
      </c>
      <c r="D11" s="15">
        <v>1275741.0899999999</v>
      </c>
      <c r="E11" s="18">
        <f t="shared" si="0"/>
        <v>57852879</v>
      </c>
      <c r="F11" s="15">
        <v>56822167.700000003</v>
      </c>
      <c r="G11" s="15">
        <v>56640275.780000001</v>
      </c>
      <c r="H11" s="18">
        <f t="shared" si="1"/>
        <v>1030711.299999997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203385925.41999999</v>
      </c>
      <c r="D13" s="15">
        <v>104096149.50999999</v>
      </c>
      <c r="E13" s="18">
        <f t="shared" si="0"/>
        <v>307482074.92999995</v>
      </c>
      <c r="F13" s="15">
        <v>277558478.88</v>
      </c>
      <c r="G13" s="15">
        <v>246924982.62</v>
      </c>
      <c r="H13" s="18">
        <f t="shared" si="1"/>
        <v>29923596.049999952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434366964.38999999</v>
      </c>
      <c r="D15" s="15">
        <v>-97616004.449999928</v>
      </c>
      <c r="E15" s="18">
        <f t="shared" si="0"/>
        <v>336750959.94000006</v>
      </c>
      <c r="F15" s="15">
        <v>263349084.88999999</v>
      </c>
      <c r="G15" s="15">
        <v>262370104.59999999</v>
      </c>
      <c r="H15" s="18">
        <f t="shared" si="1"/>
        <v>73401875.050000072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505234986.93000001</v>
      </c>
      <c r="D17" s="15">
        <v>183396262.60999995</v>
      </c>
      <c r="E17" s="18">
        <f t="shared" si="0"/>
        <v>688631249.53999996</v>
      </c>
      <c r="F17" s="15">
        <v>558432652.78999996</v>
      </c>
      <c r="G17" s="15">
        <v>545091181.41999996</v>
      </c>
      <c r="H17" s="18">
        <f t="shared" si="1"/>
        <v>130198596.75</v>
      </c>
    </row>
    <row r="18" spans="2:8" x14ac:dyDescent="0.25">
      <c r="B18" s="12" t="s">
        <v>21</v>
      </c>
      <c r="C18" s="15">
        <v>69254822.569999993</v>
      </c>
      <c r="D18" s="15">
        <v>71516315.699999988</v>
      </c>
      <c r="E18" s="18">
        <f t="shared" si="0"/>
        <v>140771138.26999998</v>
      </c>
      <c r="F18" s="15">
        <v>91285620.460000008</v>
      </c>
      <c r="G18" s="15">
        <v>90933011.420000002</v>
      </c>
      <c r="H18" s="18">
        <f t="shared" si="1"/>
        <v>49485517.809999973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1193777421.0300002</v>
      </c>
      <c r="D20" s="17">
        <f>SUM(D21:D27)</f>
        <v>529777832.42000008</v>
      </c>
      <c r="E20" s="17">
        <f t="shared" ref="E20:E27" si="2">C20+D20</f>
        <v>1723555253.4500003</v>
      </c>
      <c r="F20" s="17">
        <f>SUM(F21:F27)</f>
        <v>1245443928.45</v>
      </c>
      <c r="G20" s="17">
        <f>SUM(G21:G27)</f>
        <v>1063918154.76</v>
      </c>
      <c r="H20" s="17">
        <f t="shared" ref="H20:H27" si="3">E20-F20</f>
        <v>478111325.00000024</v>
      </c>
    </row>
    <row r="21" spans="2:8" x14ac:dyDescent="0.25">
      <c r="B21" s="12" t="s">
        <v>23</v>
      </c>
      <c r="C21" s="15">
        <v>228934180.88999999</v>
      </c>
      <c r="D21" s="15">
        <v>50281106.279999971</v>
      </c>
      <c r="E21" s="18">
        <f t="shared" si="2"/>
        <v>279215287.16999996</v>
      </c>
      <c r="F21" s="15">
        <v>233372986.56</v>
      </c>
      <c r="G21" s="15">
        <v>227852828.25</v>
      </c>
      <c r="H21" s="18">
        <f t="shared" si="3"/>
        <v>45842300.609999955</v>
      </c>
    </row>
    <row r="22" spans="2:8" x14ac:dyDescent="0.25">
      <c r="B22" s="12" t="s">
        <v>24</v>
      </c>
      <c r="C22" s="15">
        <v>779179971.86000001</v>
      </c>
      <c r="D22" s="15">
        <v>370291835.5</v>
      </c>
      <c r="E22" s="18">
        <f t="shared" si="2"/>
        <v>1149471807.3600001</v>
      </c>
      <c r="F22" s="15">
        <v>786360398.01999998</v>
      </c>
      <c r="G22" s="15">
        <v>617341175.15999997</v>
      </c>
      <c r="H22" s="18">
        <f t="shared" si="3"/>
        <v>363111409.34000015</v>
      </c>
    </row>
    <row r="23" spans="2:8" x14ac:dyDescent="0.25">
      <c r="B23" s="12" t="s">
        <v>25</v>
      </c>
      <c r="C23" s="15">
        <v>11522111.689999999</v>
      </c>
      <c r="D23" s="15">
        <v>1029921.8500000001</v>
      </c>
      <c r="E23" s="18">
        <f t="shared" si="2"/>
        <v>12552033.539999999</v>
      </c>
      <c r="F23" s="15">
        <v>12552033.539999999</v>
      </c>
      <c r="G23" s="15">
        <v>12552033.539999999</v>
      </c>
      <c r="H23" s="18">
        <f t="shared" si="3"/>
        <v>0</v>
      </c>
    </row>
    <row r="24" spans="2:8" ht="24" x14ac:dyDescent="0.25">
      <c r="B24" s="12" t="s">
        <v>26</v>
      </c>
      <c r="C24" s="15">
        <v>12858091.529999999</v>
      </c>
      <c r="D24" s="15">
        <v>-1510180.5700000003</v>
      </c>
      <c r="E24" s="18">
        <f t="shared" si="2"/>
        <v>11347910.959999999</v>
      </c>
      <c r="F24" s="15">
        <v>9334370.3200000003</v>
      </c>
      <c r="G24" s="15">
        <v>8977511.2200000007</v>
      </c>
      <c r="H24" s="18">
        <f t="shared" si="3"/>
        <v>2013540.6399999987</v>
      </c>
    </row>
    <row r="25" spans="2:8" x14ac:dyDescent="0.25">
      <c r="B25" s="12" t="s">
        <v>27</v>
      </c>
      <c r="C25" s="16">
        <v>56245404.68</v>
      </c>
      <c r="D25" s="16">
        <v>49213510.890000015</v>
      </c>
      <c r="E25" s="19">
        <f t="shared" si="2"/>
        <v>105458915.57000002</v>
      </c>
      <c r="F25" s="16">
        <v>89534339.599999994</v>
      </c>
      <c r="G25" s="16">
        <v>87092849.739999995</v>
      </c>
      <c r="H25" s="19">
        <f t="shared" si="3"/>
        <v>15924575.970000029</v>
      </c>
    </row>
    <row r="26" spans="2:8" x14ac:dyDescent="0.25">
      <c r="B26" s="12" t="s">
        <v>28</v>
      </c>
      <c r="C26" s="15">
        <v>105037660.38</v>
      </c>
      <c r="D26" s="15">
        <v>60471638.469999999</v>
      </c>
      <c r="E26" s="18">
        <f t="shared" si="2"/>
        <v>165509298.84999999</v>
      </c>
      <c r="F26" s="15">
        <v>114289800.41</v>
      </c>
      <c r="G26" s="15">
        <v>110101756.84999999</v>
      </c>
      <c r="H26" s="18">
        <f t="shared" si="3"/>
        <v>51219498.439999998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138975935.65000001</v>
      </c>
      <c r="D29" s="17">
        <f>SUM(D30:D38)</f>
        <v>38664627.93</v>
      </c>
      <c r="E29" s="17">
        <f t="shared" ref="E29:E38" si="4">C29+D29</f>
        <v>177640563.58000001</v>
      </c>
      <c r="F29" s="17">
        <f>SUM(F30:F38)</f>
        <v>177804146.5</v>
      </c>
      <c r="G29" s="17">
        <f>SUM(G30:G38)</f>
        <v>146796585.44999999</v>
      </c>
      <c r="H29" s="17">
        <f t="shared" ref="H29:H38" si="5">E29-F29</f>
        <v>-163582.91999998689</v>
      </c>
    </row>
    <row r="30" spans="2:8" ht="24" x14ac:dyDescent="0.25">
      <c r="B30" s="12" t="s">
        <v>31</v>
      </c>
      <c r="C30" s="15">
        <v>33640741.960000001</v>
      </c>
      <c r="D30" s="15">
        <v>-4456462.3999999985</v>
      </c>
      <c r="E30" s="18">
        <f t="shared" si="4"/>
        <v>29184279.560000002</v>
      </c>
      <c r="F30" s="15">
        <v>52060185.800000004</v>
      </c>
      <c r="G30" s="15">
        <v>50915942.350000001</v>
      </c>
      <c r="H30" s="18">
        <f t="shared" si="5"/>
        <v>-22875906.240000002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38725699.289999999</v>
      </c>
      <c r="D36" s="15">
        <v>47349576.210000008</v>
      </c>
      <c r="E36" s="18">
        <f t="shared" si="4"/>
        <v>86075275.5</v>
      </c>
      <c r="F36" s="15">
        <v>79766733.629999995</v>
      </c>
      <c r="G36" s="15">
        <v>50535411.82</v>
      </c>
      <c r="H36" s="18">
        <f t="shared" si="5"/>
        <v>6308541.8700000048</v>
      </c>
    </row>
    <row r="37" spans="2:8" x14ac:dyDescent="0.25">
      <c r="B37" s="12" t="s">
        <v>38</v>
      </c>
      <c r="C37" s="15">
        <v>66609494.399999999</v>
      </c>
      <c r="D37" s="15">
        <v>-4228485.8800000101</v>
      </c>
      <c r="E37" s="18">
        <f t="shared" si="4"/>
        <v>62381008.519999988</v>
      </c>
      <c r="F37" s="15">
        <v>45977227.07</v>
      </c>
      <c r="G37" s="15">
        <v>45345231.280000001</v>
      </c>
      <c r="H37" s="18">
        <f t="shared" si="5"/>
        <v>16403781.449999988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336775906.25</v>
      </c>
      <c r="D40" s="17">
        <f>SUM(D41:D44)</f>
        <v>47848231.349999994</v>
      </c>
      <c r="E40" s="17">
        <f>C40+D40</f>
        <v>384624137.60000002</v>
      </c>
      <c r="F40" s="17">
        <f>SUM(F41:F44)</f>
        <v>379218321.64999998</v>
      </c>
      <c r="G40" s="17">
        <f>SUM(G41:G44)</f>
        <v>375271703.44</v>
      </c>
      <c r="H40" s="17">
        <f>E40-F40</f>
        <v>5405815.9500000477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336775906.25</v>
      </c>
      <c r="D42" s="15">
        <v>47848231.349999994</v>
      </c>
      <c r="E42" s="18">
        <f>C42+D42</f>
        <v>384624137.60000002</v>
      </c>
      <c r="F42" s="15">
        <v>379218321.64999998</v>
      </c>
      <c r="G42" s="15">
        <v>375271703.44</v>
      </c>
      <c r="H42" s="18">
        <f>E42-F42</f>
        <v>5405815.9500000477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2938349100.1500001</v>
      </c>
      <c r="D46" s="9">
        <f>SUM(D40,D29,D20,D10)</f>
        <v>878959156.16000009</v>
      </c>
      <c r="E46" s="9">
        <f>C46+D46</f>
        <v>3817308256.3100004</v>
      </c>
      <c r="F46" s="9">
        <f>SUM(F40,F29,F10,F20)</f>
        <v>3049914401.3199997</v>
      </c>
      <c r="G46" s="9">
        <f>SUM(G40,G29,G20,G10)</f>
        <v>2787945999.4900002</v>
      </c>
      <c r="H46" s="9">
        <f>E46-F46</f>
        <v>767393854.99000072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2020-10-27T17:42:45Z</cp:lastPrinted>
  <dcterms:created xsi:type="dcterms:W3CDTF">2019-12-05T18:14:36Z</dcterms:created>
  <dcterms:modified xsi:type="dcterms:W3CDTF">2020-10-27T17:42:48Z</dcterms:modified>
</cp:coreProperties>
</file>